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64011"/>
  <mc:AlternateContent xmlns:mc="http://schemas.openxmlformats.org/markup-compatibility/2006">
    <mc:Choice Requires="x15">
      <x15ac:absPath xmlns:x15ac="http://schemas.microsoft.com/office/spreadsheetml/2010/11/ac" url="D:\R3.10\"/>
    </mc:Choice>
  </mc:AlternateContent>
  <workbookProtection lockStructure="1"/>
  <bookViews>
    <workbookView xWindow="-28920" yWindow="-120" windowWidth="29040" windowHeight="15840"/>
  </bookViews>
  <sheets>
    <sheet name="Racine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E11" i="1"/>
  <c r="E10" i="1"/>
  <c r="K9" i="1"/>
  <c r="E9" i="1"/>
  <c r="K8" i="1"/>
  <c r="E8" i="1"/>
  <c r="K7" i="1"/>
  <c r="E7" i="1"/>
  <c r="K6" i="1"/>
  <c r="E6" i="1"/>
  <c r="K5" i="1"/>
  <c r="E5" i="1"/>
  <c r="K4" i="1"/>
  <c r="E4" i="1"/>
  <c r="E3" i="1"/>
  <c r="E2" i="1"/>
  <c r="C13" i="1" l="1"/>
  <c r="I12" i="1"/>
  <c r="I1" i="1"/>
  <c r="C19" i="1" l="1"/>
  <c r="E19" i="1" s="1"/>
  <c r="C20" i="1"/>
  <c r="E20" i="1" s="1"/>
  <c r="C21" i="1" l="1"/>
  <c r="E21" i="1" s="1"/>
  <c r="C22" i="1" l="1"/>
  <c r="E22" i="1" l="1"/>
  <c r="C24" i="1"/>
</calcChain>
</file>

<file path=xl/sharedStrings.xml><?xml version="1.0" encoding="utf-8"?>
<sst xmlns="http://schemas.openxmlformats.org/spreadsheetml/2006/main" count="33" uniqueCount="31">
  <si>
    <t>Dénombrement des éléments</t>
  </si>
  <si>
    <t>Contexte de réalisation</t>
  </si>
  <si>
    <t>Entités</t>
  </si>
  <si>
    <t>Associations</t>
  </si>
  <si>
    <t>min</t>
  </si>
  <si>
    <t>max</t>
  </si>
  <si>
    <t>Ecrans</t>
  </si>
  <si>
    <t>Puissance des outils</t>
  </si>
  <si>
    <t>Etats</t>
  </si>
  <si>
    <t>Fiabilité du système</t>
  </si>
  <si>
    <t>Algorithmes</t>
  </si>
  <si>
    <t>Puissance du système cible</t>
  </si>
  <si>
    <t>Propriétés</t>
  </si>
  <si>
    <t>Support système</t>
  </si>
  <si>
    <t>Structures de fichier</t>
  </si>
  <si>
    <t>Disponibilité pour les tests</t>
  </si>
  <si>
    <t>Conditions/événements internes</t>
  </si>
  <si>
    <t>Langage utilisé</t>
  </si>
  <si>
    <t>Critères de sélection</t>
  </si>
  <si>
    <t>Critères de tri</t>
  </si>
  <si>
    <t>Contexte d'analyse</t>
  </si>
  <si>
    <t>Degré de complexité</t>
  </si>
  <si>
    <t>Nombre de sous-projets</t>
  </si>
  <si>
    <t>Connaissance des besoins</t>
  </si>
  <si>
    <t>Multiplicité des utilisateurs</t>
  </si>
  <si>
    <t>Calcul des charges (quantités de travail)</t>
  </si>
  <si>
    <t>Contacts directs avec utilisateurs</t>
  </si>
  <si>
    <t>Analyse fonctionnelle</t>
  </si>
  <si>
    <t>Réalisation (hors intégration)</t>
  </si>
  <si>
    <t>Intégration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</si>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</sst>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&quot;   &quot;"/>
    <numFmt numFmtId="165" formatCode=";;"/>
    <numFmt numFmtId="166" formatCode="0&quot; j/M&quot;"/>
    <numFmt numFmtId="167" formatCode="#,##0.00&quot; &quot;[$€-40C];[Red]&quot;-&quot;#,##0.00&quot; &quot;[$€-40C]"/>
    <numFmt numFmtId="168" formatCode="0&quot; Hj&quot;"/>
    <numFmt numFmtId="169" formatCode="0.0&quot; HM&quot;"/>
  </numFmts>
  <fonts count="6">
    <font>
      <sz val="11"/>
      <color theme="1"/>
      <name val="Geneva"/>
    </font>
    <font>
      <b/>
      <i/>
      <sz val="16"/>
      <color theme="1"/>
      <name val="Geneva"/>
    </font>
    <font>
      <b/>
      <i/>
      <u/>
      <sz val="11"/>
      <color theme="1"/>
      <name val="Geneva"/>
    </font>
    <font>
      <sz val="10"/>
      <color theme="1"/>
      <name val="Geneva"/>
    </font>
    <font>
      <b/>
      <sz val="10"/>
      <color theme="1"/>
      <name val="Geneva"/>
    </font>
    <font>
      <b/>
      <sz val="11"/>
      <color theme="1"/>
      <name val="Genev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7" fontId="2" fillId="0" borderId="0"/>
  </cellStyleXfs>
  <cellXfs count="21">
    <xf numFmtId="0" fontId="0" fillId="0" borderId="0" xfId="0"/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164" fontId="0" fillId="0" borderId="3" xfId="0" applyNumberFormat="1" applyBorder="1" applyProtection="1">
      <protection locked="0"/>
    </xf>
    <xf numFmtId="165" fontId="0" fillId="0" borderId="0" xfId="0" applyNumberFormat="1" applyProtection="1">
      <protection hidden="1"/>
    </xf>
    <xf numFmtId="165" fontId="3" fillId="0" borderId="0" xfId="0" applyNumberFormat="1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2" xfId="0" applyBorder="1" applyProtection="1">
      <protection locked="0" hidden="1"/>
    </xf>
    <xf numFmtId="0" fontId="0" fillId="0" borderId="3" xfId="0" applyBorder="1" applyProtection="1">
      <protection hidden="1"/>
    </xf>
    <xf numFmtId="0" fontId="0" fillId="0" borderId="0" xfId="0" applyProtection="1">
      <protection locked="0"/>
    </xf>
    <xf numFmtId="0" fontId="5" fillId="0" borderId="0" xfId="0" applyFont="1" applyProtection="1">
      <protection hidden="1"/>
    </xf>
    <xf numFmtId="166" fontId="0" fillId="0" borderId="0" xfId="0" applyNumberFormat="1" applyProtection="1">
      <protection locked="0"/>
    </xf>
    <xf numFmtId="168" fontId="0" fillId="0" borderId="0" xfId="0" applyNumberFormat="1" applyProtection="1">
      <protection hidden="1"/>
    </xf>
    <xf numFmtId="168" fontId="0" fillId="0" borderId="4" xfId="0" applyNumberFormat="1" applyBorder="1" applyProtection="1">
      <protection hidden="1"/>
    </xf>
    <xf numFmtId="169" fontId="3" fillId="0" borderId="0" xfId="0" applyNumberFormat="1" applyFont="1" applyProtection="1">
      <protection hidden="1"/>
    </xf>
    <xf numFmtId="169" fontId="3" fillId="0" borderId="4" xfId="0" applyNumberFormat="1" applyFont="1" applyBorder="1" applyProtection="1">
      <protection hidden="1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31" fmlaLink="$I$4" horiz="1" max="100" page="10" val="50"/>
</file>

<file path=xl/ctrlProps/ctrlProp2.xml><?xml version="1.0" encoding="utf-8"?>
<formControlPr xmlns="http://schemas.microsoft.com/office/spreadsheetml/2009/9/main" objectType="Scroll" dx="31" fmlaLink="$I$5" horiz="1" max="100" page="10" val="50"/>
</file>

<file path=xl/ctrlProps/ctrlProp3.xml><?xml version="1.0" encoding="utf-8"?>
<formControlPr xmlns="http://schemas.microsoft.com/office/spreadsheetml/2009/9/main" objectType="Scroll" dx="31" fmlaLink="$I$6" horiz="1" max="100" page="10" val="50"/>
</file>

<file path=xl/ctrlProps/ctrlProp4.xml><?xml version="1.0" encoding="utf-8"?>
<formControlPr xmlns="http://schemas.microsoft.com/office/spreadsheetml/2009/9/main" objectType="Scroll" dx="31" fmlaLink="$I$7" horiz="1" max="100" page="10" val="50"/>
</file>

<file path=xl/ctrlProps/ctrlProp5.xml><?xml version="1.0" encoding="utf-8"?>
<formControlPr xmlns="http://schemas.microsoft.com/office/spreadsheetml/2009/9/main" objectType="Scroll" dx="31" fmlaLink="$I$8" horiz="1" max="100" page="10" val="50"/>
</file>

<file path=xl/ctrlProps/ctrlProp6.xml><?xml version="1.0" encoding="utf-8"?>
<formControlPr xmlns="http://schemas.microsoft.com/office/spreadsheetml/2009/9/main" objectType="Scroll" dx="31" fmlaLink="$I$9" horiz="1" max="100" page="10" val="50"/>
</file>

<file path=xl/ctrlProps/ctrlProp7.xml><?xml version="1.0" encoding="utf-8"?>
<formControlPr xmlns="http://schemas.microsoft.com/office/spreadsheetml/2009/9/main" objectType="Scroll" dx="31" fmlaLink="$I$15" horiz="1" max="100" page="10" val="50"/>
</file>

<file path=xl/ctrlProps/ctrlProp8.xml><?xml version="1.0" encoding="utf-8"?>
<formControlPr xmlns="http://schemas.microsoft.com/office/spreadsheetml/2009/9/main" objectType="Scroll" dx="31" fmlaLink="$I$16" horiz="1" max="100" page="10" val="50"/>
</file>

<file path=xl/ctrlProps/ctrlProp9.xml><?xml version="1.0" encoding="utf-8"?>
<formControlPr xmlns="http://schemas.microsoft.com/office/spreadsheetml/2009/9/main" objectType="Scroll" dx="31" fmlaLink="$I$17" horiz="1" max="100" page="10" val="5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</xdr:row>
          <xdr:rowOff>7620</xdr:rowOff>
        </xdr:from>
        <xdr:to>
          <xdr:col>10</xdr:col>
          <xdr:colOff>0</xdr:colOff>
          <xdr:row>3</xdr:row>
          <xdr:rowOff>175260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4</xdr:row>
          <xdr:rowOff>7620</xdr:rowOff>
        </xdr:from>
        <xdr:to>
          <xdr:col>10</xdr:col>
          <xdr:colOff>0</xdr:colOff>
          <xdr:row>4</xdr:row>
          <xdr:rowOff>175260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5</xdr:row>
          <xdr:rowOff>7620</xdr:rowOff>
        </xdr:from>
        <xdr:to>
          <xdr:col>10</xdr:col>
          <xdr:colOff>0</xdr:colOff>
          <xdr:row>5</xdr:row>
          <xdr:rowOff>175260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6</xdr:row>
          <xdr:rowOff>7620</xdr:rowOff>
        </xdr:from>
        <xdr:to>
          <xdr:col>10</xdr:col>
          <xdr:colOff>0</xdr:colOff>
          <xdr:row>6</xdr:row>
          <xdr:rowOff>175260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7</xdr:row>
          <xdr:rowOff>7620</xdr:rowOff>
        </xdr:from>
        <xdr:to>
          <xdr:col>10</xdr:col>
          <xdr:colOff>0</xdr:colOff>
          <xdr:row>7</xdr:row>
          <xdr:rowOff>175260</xdr:rowOff>
        </xdr:to>
        <xdr:sp macro="" textlink="">
          <xdr:nvSpPr>
            <xdr:cNvPr id="1029" name="Scroll Ba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8</xdr:row>
          <xdr:rowOff>7620</xdr:rowOff>
        </xdr:from>
        <xdr:to>
          <xdr:col>10</xdr:col>
          <xdr:colOff>0</xdr:colOff>
          <xdr:row>8</xdr:row>
          <xdr:rowOff>175260</xdr:rowOff>
        </xdr:to>
        <xdr:sp macro="" textlink="">
          <xdr:nvSpPr>
            <xdr:cNvPr id="1030" name="Scroll Bar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14</xdr:row>
          <xdr:rowOff>7620</xdr:rowOff>
        </xdr:from>
        <xdr:to>
          <xdr:col>10</xdr:col>
          <xdr:colOff>0</xdr:colOff>
          <xdr:row>14</xdr:row>
          <xdr:rowOff>175260</xdr:rowOff>
        </xdr:to>
        <xdr:sp macro="" textlink="">
          <xdr:nvSpPr>
            <xdr:cNvPr id="1031" name="Scroll Bar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15</xdr:row>
          <xdr:rowOff>7620</xdr:rowOff>
        </xdr:from>
        <xdr:to>
          <xdr:col>10</xdr:col>
          <xdr:colOff>0</xdr:colOff>
          <xdr:row>15</xdr:row>
          <xdr:rowOff>175260</xdr:rowOff>
        </xdr:to>
        <xdr:sp macro="" textlink="">
          <xdr:nvSpPr>
            <xdr:cNvPr id="1032" name="Scroll Bar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16</xdr:row>
          <xdr:rowOff>7620</xdr:rowOff>
        </xdr:from>
        <xdr:to>
          <xdr:col>10</xdr:col>
          <xdr:colOff>0</xdr:colOff>
          <xdr:row>16</xdr:row>
          <xdr:rowOff>175260</xdr:rowOff>
        </xdr:to>
        <xdr:sp macro="" textlink="">
          <xdr:nvSpPr>
            <xdr:cNvPr id="1033" name="Scroll Bar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39"/>
  <sheetViews>
    <sheetView showRowColHeaders="0" tabSelected="1" zoomScale="160" zoomScaleNormal="160" workbookViewId="0"/>
  </sheetViews>
  <sheetFormatPr baseColWidth="10" defaultRowHeight="13.8"/>
  <cols>
    <col min="1" max="1" width="28.19921875" style="2" customWidth="1"/>
    <col min="2" max="2" width="8" style="2" hidden="1" customWidth="1"/>
    <col min="3" max="3" width="8" style="2" customWidth="1"/>
    <col min="4" max="4" width="6.19921875" style="2" customWidth="1"/>
    <col min="5" max="5" width="7.69921875" style="3" customWidth="1"/>
    <col min="6" max="6" width="3.19921875" style="3" customWidth="1"/>
    <col min="7" max="7" width="28.19921875" style="3" customWidth="1"/>
    <col min="8" max="10" width="5.5" style="3" customWidth="1"/>
    <col min="11" max="11" width="5.19921875" style="3" hidden="1" customWidth="1"/>
    <col min="12" max="77" width="10.5" style="3" customWidth="1"/>
    <col min="78" max="256" width="10.5" style="2" customWidth="1"/>
  </cols>
  <sheetData>
    <row r="1" spans="1:11">
      <c r="A1" s="1" t="s">
        <v>0</v>
      </c>
      <c r="G1" s="1" t="s">
        <v>1</v>
      </c>
      <c r="I1" s="1">
        <f>1+SUM(K4:K9)</f>
        <v>1.5250000000000001</v>
      </c>
    </row>
    <row r="2" spans="1:11">
      <c r="A2" s="4" t="s">
        <v>2</v>
      </c>
      <c r="B2" s="5"/>
      <c r="C2" s="6"/>
      <c r="D2" s="7">
        <v>9</v>
      </c>
      <c r="E2" s="8">
        <f t="shared" ref="E2:E11" si="0">C2*D2</f>
        <v>0</v>
      </c>
    </row>
    <row r="3" spans="1:11">
      <c r="A3" s="4" t="s">
        <v>3</v>
      </c>
      <c r="B3" s="5"/>
      <c r="C3" s="6"/>
      <c r="D3" s="7">
        <v>15</v>
      </c>
      <c r="E3" s="8">
        <f t="shared" si="0"/>
        <v>0</v>
      </c>
      <c r="G3" s="2"/>
      <c r="H3" s="9" t="s">
        <v>4</v>
      </c>
      <c r="I3" s="10">
        <v>0</v>
      </c>
      <c r="J3" s="11" t="s">
        <v>5</v>
      </c>
    </row>
    <row r="4" spans="1:11">
      <c r="A4" s="4" t="s">
        <v>6</v>
      </c>
      <c r="B4" s="5"/>
      <c r="C4" s="6"/>
      <c r="D4" s="7">
        <v>4</v>
      </c>
      <c r="E4" s="8">
        <f t="shared" si="0"/>
        <v>0</v>
      </c>
      <c r="G4" s="4" t="s">
        <v>7</v>
      </c>
      <c r="H4" s="5">
        <v>0.4</v>
      </c>
      <c r="I4" s="12">
        <v>50</v>
      </c>
      <c r="J4" s="13">
        <v>-0.3</v>
      </c>
      <c r="K4" s="3">
        <f t="shared" ref="K4:K9" si="1">I4/100*(J4-H4)+H4</f>
        <v>5.0000000000000044E-2</v>
      </c>
    </row>
    <row r="5" spans="1:11">
      <c r="A5" s="4" t="s">
        <v>8</v>
      </c>
      <c r="B5" s="5"/>
      <c r="C5" s="6"/>
      <c r="D5" s="7">
        <v>3</v>
      </c>
      <c r="E5" s="8">
        <f t="shared" si="0"/>
        <v>0</v>
      </c>
      <c r="G5" s="4" t="s">
        <v>9</v>
      </c>
      <c r="H5" s="5">
        <v>0.2</v>
      </c>
      <c r="I5" s="12">
        <v>50</v>
      </c>
      <c r="J5" s="13">
        <v>0</v>
      </c>
      <c r="K5" s="3">
        <f t="shared" si="1"/>
        <v>0.1</v>
      </c>
    </row>
    <row r="6" spans="1:11">
      <c r="A6" s="4" t="s">
        <v>10</v>
      </c>
      <c r="B6" s="5"/>
      <c r="C6" s="6"/>
      <c r="D6" s="7">
        <v>3</v>
      </c>
      <c r="E6" s="8">
        <f t="shared" si="0"/>
        <v>0</v>
      </c>
      <c r="G6" s="4" t="s">
        <v>11</v>
      </c>
      <c r="H6" s="5">
        <v>0.4</v>
      </c>
      <c r="I6" s="12">
        <v>50</v>
      </c>
      <c r="J6" s="13">
        <v>0</v>
      </c>
      <c r="K6" s="3">
        <f t="shared" si="1"/>
        <v>0.2</v>
      </c>
    </row>
    <row r="7" spans="1:11">
      <c r="A7" s="4" t="s">
        <v>12</v>
      </c>
      <c r="B7" s="5"/>
      <c r="C7" s="6"/>
      <c r="D7" s="7">
        <v>1</v>
      </c>
      <c r="E7" s="8">
        <f t="shared" si="0"/>
        <v>0</v>
      </c>
      <c r="G7" s="4" t="s">
        <v>13</v>
      </c>
      <c r="H7" s="5">
        <v>0.1</v>
      </c>
      <c r="I7" s="12">
        <v>50</v>
      </c>
      <c r="J7" s="13">
        <v>0</v>
      </c>
      <c r="K7" s="3">
        <f t="shared" si="1"/>
        <v>0.05</v>
      </c>
    </row>
    <row r="8" spans="1:11">
      <c r="A8" s="4" t="s">
        <v>14</v>
      </c>
      <c r="B8" s="5"/>
      <c r="C8" s="6"/>
      <c r="D8" s="7">
        <v>3</v>
      </c>
      <c r="E8" s="8">
        <f t="shared" si="0"/>
        <v>0</v>
      </c>
      <c r="G8" s="4" t="s">
        <v>15</v>
      </c>
      <c r="H8" s="5">
        <v>0.1</v>
      </c>
      <c r="I8" s="12">
        <v>50</v>
      </c>
      <c r="J8" s="13">
        <v>0</v>
      </c>
      <c r="K8" s="3">
        <f t="shared" si="1"/>
        <v>0.05</v>
      </c>
    </row>
    <row r="9" spans="1:11">
      <c r="A9" s="4" t="s">
        <v>16</v>
      </c>
      <c r="B9" s="5"/>
      <c r="C9" s="6"/>
      <c r="D9" s="7">
        <v>6</v>
      </c>
      <c r="E9" s="8">
        <f t="shared" si="0"/>
        <v>0</v>
      </c>
      <c r="G9" s="4" t="s">
        <v>17</v>
      </c>
      <c r="H9" s="5">
        <v>0.3</v>
      </c>
      <c r="I9" s="12">
        <v>50</v>
      </c>
      <c r="J9" s="13">
        <v>-0.15</v>
      </c>
      <c r="K9" s="3">
        <f t="shared" si="1"/>
        <v>7.5000000000000011E-2</v>
      </c>
    </row>
    <row r="10" spans="1:11">
      <c r="A10" s="4" t="s">
        <v>18</v>
      </c>
      <c r="B10" s="5"/>
      <c r="C10" s="6"/>
      <c r="D10" s="7">
        <v>10</v>
      </c>
      <c r="E10" s="8">
        <f t="shared" si="0"/>
        <v>0</v>
      </c>
      <c r="G10" s="2"/>
      <c r="H10" s="2"/>
      <c r="I10" s="2"/>
      <c r="J10" s="2"/>
    </row>
    <row r="11" spans="1:11">
      <c r="A11" s="4" t="s">
        <v>19</v>
      </c>
      <c r="B11" s="5"/>
      <c r="C11" s="6"/>
      <c r="D11" s="7">
        <v>7</v>
      </c>
      <c r="E11" s="8">
        <f t="shared" si="0"/>
        <v>0</v>
      </c>
    </row>
    <row r="12" spans="1:11">
      <c r="G12" s="1" t="s">
        <v>20</v>
      </c>
      <c r="I12" s="1">
        <f>PRODUCT(K15:K17)</f>
        <v>2.8125</v>
      </c>
    </row>
    <row r="13" spans="1:11">
      <c r="A13" s="2" t="s">
        <v>21</v>
      </c>
      <c r="C13" s="1">
        <f>SUM(E2:E11)</f>
        <v>0</v>
      </c>
    </row>
    <row r="14" spans="1:11">
      <c r="G14" s="2"/>
      <c r="H14" s="9" t="s">
        <v>4</v>
      </c>
      <c r="I14" s="2"/>
      <c r="J14" s="11" t="s">
        <v>5</v>
      </c>
    </row>
    <row r="15" spans="1:11">
      <c r="A15" s="2" t="s">
        <v>22</v>
      </c>
      <c r="C15" s="14">
        <v>1</v>
      </c>
      <c r="G15" s="4" t="s">
        <v>23</v>
      </c>
      <c r="H15" s="5">
        <v>1.5</v>
      </c>
      <c r="I15" s="12">
        <v>50</v>
      </c>
      <c r="J15" s="13">
        <v>1</v>
      </c>
      <c r="K15" s="3">
        <f>I15/100*(J15-H15)+H15</f>
        <v>1.25</v>
      </c>
    </row>
    <row r="16" spans="1:11">
      <c r="G16" s="4" t="s">
        <v>24</v>
      </c>
      <c r="H16" s="5">
        <v>1</v>
      </c>
      <c r="I16" s="12">
        <v>50</v>
      </c>
      <c r="J16" s="13">
        <v>2</v>
      </c>
      <c r="K16" s="3">
        <f>I16/100*(J16-H16)+H16</f>
        <v>1.5</v>
      </c>
    </row>
    <row r="17" spans="1:11">
      <c r="A17" s="15" t="s">
        <v>25</v>
      </c>
      <c r="G17" s="4" t="s">
        <v>26</v>
      </c>
      <c r="H17" s="5">
        <v>2</v>
      </c>
      <c r="I17" s="12">
        <v>50</v>
      </c>
      <c r="J17" s="13">
        <v>1</v>
      </c>
      <c r="K17" s="3">
        <f>I17/100*(J17-H17)+H17</f>
        <v>1.5</v>
      </c>
    </row>
    <row r="18" spans="1:11">
      <c r="D18" s="16">
        <v>20</v>
      </c>
    </row>
    <row r="19" spans="1:11">
      <c r="A19" s="2" t="s">
        <v>27</v>
      </c>
      <c r="C19" s="17">
        <f>ROUND(0.1*C13*I12,0)</f>
        <v>0</v>
      </c>
      <c r="E19" s="19">
        <f>C19/$D$18</f>
        <v>0</v>
      </c>
    </row>
    <row r="20" spans="1:11">
      <c r="A20" s="2" t="s">
        <v>28</v>
      </c>
      <c r="C20" s="17">
        <f>ROUND(C13*I1,0)</f>
        <v>0</v>
      </c>
      <c r="E20" s="19">
        <f>C20/$D$18</f>
        <v>0</v>
      </c>
    </row>
    <row r="21" spans="1:11">
      <c r="A21" s="2" t="s">
        <v>29</v>
      </c>
      <c r="C21" s="17">
        <f>ROUND(C20*C20/(4000/C15),0)</f>
        <v>0</v>
      </c>
      <c r="E21" s="19">
        <f>C21/$D$18</f>
        <v>0</v>
      </c>
    </row>
    <row r="22" spans="1:11">
      <c r="A22" s="2" t="s">
        <v>30</v>
      </c>
      <c r="C22" s="18">
        <f>SUM(C19:C21)</f>
        <v>0</v>
      </c>
      <c r="E22" s="20">
        <f>C22/$D$18</f>
        <v>0</v>
      </c>
    </row>
    <row r="24" spans="1:11">
      <c r="C24" s="2">
        <f>C22*160</f>
        <v>0</v>
      </c>
    </row>
    <row r="32" spans="1:11">
      <c r="E32" s="2"/>
    </row>
    <row r="33" spans="5:5">
      <c r="E33" s="2"/>
    </row>
    <row r="34" spans="5:5">
      <c r="E34" s="2"/>
    </row>
    <row r="35" spans="5:5">
      <c r="E35" s="2"/>
    </row>
    <row r="36" spans="5:5">
      <c r="E36" s="2"/>
    </row>
    <row r="37" spans="5:5">
      <c r="E37" s="2"/>
    </row>
    <row r="38" spans="5:5">
      <c r="E38" s="2"/>
    </row>
    <row r="39" spans="5:5">
      <c r="E39" s="2"/>
    </row>
  </sheetData>
  <pageMargins left="0.78740157480314954" right="0.78740157480314954" top="1.1417322834645669" bottom="1.2795275590551181" header="0.49251968503937005" footer="0.98385826771653528"/>
  <pageSetup paperSize="9" fitToWidth="0" fitToHeight="0" pageOrder="overThenDown" orientation="portrait" r:id="rId1"/>
  <headerFooter alignWithMargins="0">
    <oddHeader>&amp;C&amp;10Paramètres fonctionnels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7</xdr:col>
                    <xdr:colOff>7620</xdr:colOff>
                    <xdr:row>3</xdr:row>
                    <xdr:rowOff>7620</xdr:rowOff>
                  </from>
                  <to>
                    <xdr:col>9</xdr:col>
                    <xdr:colOff>419100</xdr:colOff>
                    <xdr:row>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croll Bar 2">
              <controlPr defaultSize="0" autoPict="0">
                <anchor moveWithCells="1">
                  <from>
                    <xdr:col>7</xdr:col>
                    <xdr:colOff>7620</xdr:colOff>
                    <xdr:row>4</xdr:row>
                    <xdr:rowOff>7620</xdr:rowOff>
                  </from>
                  <to>
                    <xdr:col>10</xdr:col>
                    <xdr:colOff>0</xdr:colOff>
                    <xdr:row>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Scroll Bar 3">
              <controlPr defaultSize="0" autoPict="0">
                <anchor moveWithCells="1">
                  <from>
                    <xdr:col>7</xdr:col>
                    <xdr:colOff>7620</xdr:colOff>
                    <xdr:row>5</xdr:row>
                    <xdr:rowOff>7620</xdr:rowOff>
                  </from>
                  <to>
                    <xdr:col>10</xdr:col>
                    <xdr:colOff>0</xdr:colOff>
                    <xdr:row>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Scroll Bar 4">
              <controlPr defaultSize="0" autoPict="0">
                <anchor moveWithCells="1">
                  <from>
                    <xdr:col>7</xdr:col>
                    <xdr:colOff>7620</xdr:colOff>
                    <xdr:row>6</xdr:row>
                    <xdr:rowOff>7620</xdr:rowOff>
                  </from>
                  <to>
                    <xdr:col>10</xdr:col>
                    <xdr:colOff>0</xdr:colOff>
                    <xdr:row>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Scroll Bar 5">
              <controlPr defaultSize="0" autoPict="0">
                <anchor moveWithCells="1">
                  <from>
                    <xdr:col>7</xdr:col>
                    <xdr:colOff>7620</xdr:colOff>
                    <xdr:row>7</xdr:row>
                    <xdr:rowOff>7620</xdr:rowOff>
                  </from>
                  <to>
                    <xdr:col>10</xdr:col>
                    <xdr:colOff>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Scroll Bar 6">
              <controlPr defaultSize="0" autoPict="0">
                <anchor moveWithCells="1">
                  <from>
                    <xdr:col>7</xdr:col>
                    <xdr:colOff>7620</xdr:colOff>
                    <xdr:row>8</xdr:row>
                    <xdr:rowOff>7620</xdr:rowOff>
                  </from>
                  <to>
                    <xdr:col>10</xdr:col>
                    <xdr:colOff>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Scroll Bar 7">
              <controlPr defaultSize="0" autoPict="0">
                <anchor moveWithCells="1">
                  <from>
                    <xdr:col>7</xdr:col>
                    <xdr:colOff>7620</xdr:colOff>
                    <xdr:row>14</xdr:row>
                    <xdr:rowOff>7620</xdr:rowOff>
                  </from>
                  <to>
                    <xdr:col>10</xdr:col>
                    <xdr:colOff>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Scroll Bar 8">
              <controlPr defaultSize="0" autoPict="0">
                <anchor moveWithCells="1">
                  <from>
                    <xdr:col>7</xdr:col>
                    <xdr:colOff>7620</xdr:colOff>
                    <xdr:row>15</xdr:row>
                    <xdr:rowOff>7620</xdr:rowOff>
                  </from>
                  <to>
                    <xdr:col>10</xdr:col>
                    <xdr:colOff>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Scroll Bar 9">
              <controlPr defaultSize="0" autoPict="0">
                <anchor moveWithCells="1">
                  <from>
                    <xdr:col>7</xdr:col>
                    <xdr:colOff>7620</xdr:colOff>
                    <xdr:row>16</xdr:row>
                    <xdr:rowOff>7620</xdr:rowOff>
                  </from>
                  <to>
                    <xdr:col>10</xdr:col>
                    <xdr:colOff>0</xdr:colOff>
                    <xdr:row>16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645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Racines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 Brutus</cp:lastModifiedBy>
  <cp:revision>9</cp:revision>
  <cp:lastPrinted>2007-09-07T09:09:13Z</cp:lastPrinted>
  <dcterms:created xsi:type="dcterms:W3CDTF">2007-09-07T09:26:27Z</dcterms:created>
  <dcterms:modified xsi:type="dcterms:W3CDTF">2024-09-22T13:37:23Z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